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/>
  <mc:AlternateContent xmlns:mc="http://schemas.openxmlformats.org/markup-compatibility/2006">
    <mc:Choice Requires="x15">
      <x15ac:absPath xmlns:x15ac="http://schemas.microsoft.com/office/spreadsheetml/2010/11/ac" url="/Users/blefever/Downloads/"/>
    </mc:Choice>
  </mc:AlternateContent>
  <xr:revisionPtr revIDLastSave="0" documentId="13_ncr:1_{CB779DA8-7345-BF48-9AED-4352ED75CAD9}" xr6:coauthVersionLast="45" xr6:coauthVersionMax="45" xr10:uidLastSave="{00000000-0000-0000-0000-000000000000}"/>
  <bookViews>
    <workbookView xWindow="0" yWindow="460" windowWidth="27320" windowHeight="14100" tabRatio="500" xr2:uid="{00000000-000D-0000-FFFF-FFFF00000000}"/>
  </bookViews>
  <sheets>
    <sheet name="GENERAL INFORMATION" sheetId="1" r:id="rId1"/>
    <sheet name="JUDO" sheetId="2" r:id="rId2"/>
    <sheet name="KATA" sheetId="3" r:id="rId3"/>
    <sheet name="PARAMETERS" sheetId="6" state="hidden" r:id="rId4"/>
    <sheet name="Copyright" sheetId="5" state="hidden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P5" i="2"/>
  <c r="G20" i="1"/>
  <c r="F23" i="1"/>
  <c r="F21" i="1"/>
  <c r="F22" i="1"/>
  <c r="G23" i="1"/>
  <c r="G22" i="1"/>
  <c r="G21" i="1"/>
  <c r="H23" i="1"/>
  <c r="H22" i="1"/>
  <c r="H21" i="1"/>
  <c r="F20" i="1"/>
  <c r="H24" i="1"/>
</calcChain>
</file>

<file path=xl/sharedStrings.xml><?xml version="1.0" encoding="utf-8"?>
<sst xmlns="http://schemas.openxmlformats.org/spreadsheetml/2006/main" count="114" uniqueCount="90">
  <si>
    <t>GENERAL INFORMATION</t>
  </si>
  <si>
    <t>Club name</t>
  </si>
  <si>
    <t>Country</t>
  </si>
  <si>
    <t>Contact person</t>
  </si>
  <si>
    <t>Contact person phone</t>
  </si>
  <si>
    <t>Contact person email</t>
  </si>
  <si>
    <t>IF YOU ARE TRAVELING BY AIR</t>
  </si>
  <si>
    <t>What is your flight number inbound?</t>
  </si>
  <si>
    <t>At what date and time does your flight arrive?</t>
  </si>
  <si>
    <t>FLYING BACK</t>
  </si>
  <si>
    <t>What is your outbound flight number?</t>
  </si>
  <si>
    <t>At what date and time does your flight leave?</t>
  </si>
  <si>
    <t>Click here to go to the JUDO sheet</t>
  </si>
  <si>
    <t>Click here to go to the KATA sheet</t>
  </si>
  <si>
    <t>First name</t>
  </si>
  <si>
    <t>Surname</t>
  </si>
  <si>
    <t>Age</t>
  </si>
  <si>
    <t>Weight</t>
  </si>
  <si>
    <t>Grade (Dan/Kyu)</t>
  </si>
  <si>
    <t>No.</t>
  </si>
  <si>
    <t>T-shirt size</t>
  </si>
  <si>
    <t>Remarks</t>
  </si>
  <si>
    <t xml:space="preserve"> </t>
  </si>
  <si>
    <t>Level 1-5</t>
  </si>
  <si>
    <t>For how many people do you need shuttle service?</t>
  </si>
  <si>
    <t>Taxi service:</t>
  </si>
  <si>
    <t>Total</t>
  </si>
  <si>
    <t>Participants BENG:</t>
  </si>
  <si>
    <t>IF YOU HAVE BOOKED A HOTEL</t>
  </si>
  <si>
    <t>What is the name of your hotel?</t>
  </si>
  <si>
    <t>What is the location of your hotel?</t>
  </si>
  <si>
    <t>TORI</t>
  </si>
  <si>
    <t>UKE</t>
  </si>
  <si>
    <t>Kata Category</t>
  </si>
  <si>
    <t>Number</t>
  </si>
  <si>
    <t>Amount each</t>
  </si>
  <si>
    <t xml:space="preserve">YOUR INVOICE </t>
  </si>
  <si>
    <t>Total amount:</t>
  </si>
  <si>
    <t>Please make sure you fill in this form as complete as possible. In earlier years, unfortunate misunderstandings have taken place because of poorly filled-in application forms. We are fully aware that this is a tedious job, but on the other hand we would like to have our data as complete as possible. We thank you for your understanding.</t>
  </si>
  <si>
    <t>NOTE: SNWJG is only for levels 1 to 3</t>
  </si>
  <si>
    <t>Entry sheet for the JUDO competitions SNWJG and BENG</t>
  </si>
  <si>
    <t>Entry sheet for the SNWJG Kata tournament</t>
  </si>
  <si>
    <t>Attention: For the kata category, read the kata rules!</t>
  </si>
  <si>
    <t>Disability, if relevant</t>
  </si>
  <si>
    <t>Takes part in BENG?
(enter Y)</t>
  </si>
  <si>
    <t>This sheet is property of the Special Needs Judo Foundation</t>
  </si>
  <si>
    <t>This sheet and its embedded software is property of the Special Needs Judo Foundation</t>
  </si>
  <si>
    <t>Participants SNWJG</t>
  </si>
  <si>
    <t>Couples SNWJG KATA:</t>
  </si>
  <si>
    <t>Takes part in SNWJG? 
(enter Y)</t>
  </si>
  <si>
    <t>Male or Female</t>
  </si>
  <si>
    <t>Tachi-waza
or
Ne-waza</t>
  </si>
  <si>
    <t>MF</t>
  </si>
  <si>
    <t>TSHIRT</t>
  </si>
  <si>
    <t>S</t>
  </si>
  <si>
    <t>M</t>
  </si>
  <si>
    <t>L</t>
  </si>
  <si>
    <t>XL</t>
  </si>
  <si>
    <t>XXL</t>
  </si>
  <si>
    <t>YESNO</t>
  </si>
  <si>
    <t>LEVEL</t>
  </si>
  <si>
    <t>WAZA</t>
  </si>
  <si>
    <t>TACHIWAZA</t>
  </si>
  <si>
    <t>NEWAZA</t>
  </si>
  <si>
    <t>GRADE</t>
  </si>
  <si>
    <t>6 kyu</t>
  </si>
  <si>
    <t>5 kyu</t>
  </si>
  <si>
    <t>4 kyu</t>
  </si>
  <si>
    <t>3 kyu</t>
  </si>
  <si>
    <t>2 kyu</t>
  </si>
  <si>
    <t>1 kyu</t>
  </si>
  <si>
    <t>1 dan</t>
  </si>
  <si>
    <t>2 dan</t>
  </si>
  <si>
    <t>3 dan</t>
  </si>
  <si>
    <t>Disability (short description)</t>
  </si>
  <si>
    <t>TAXITARIFF</t>
  </si>
  <si>
    <t>SNWJGTARIFF</t>
  </si>
  <si>
    <t>SNWJGKATATARIFF</t>
  </si>
  <si>
    <t>BENGTARIFF</t>
  </si>
  <si>
    <t>MALE</t>
  </si>
  <si>
    <t>FEMALE</t>
  </si>
  <si>
    <t>To be transferred to IBAN IBAN NL42 ABNA 0504 1510 96 , for attention of SNJF. Please mention your club name and country on the transfer. You can also pay on tournament day.</t>
  </si>
  <si>
    <t>APPLICATION FORM FOR 22ND BEN VAN DER ENG MEMORIAL TOURNAMENT</t>
  </si>
  <si>
    <t>Y</t>
  </si>
  <si>
    <t>Club</t>
  </si>
  <si>
    <t>COACHES (You can have 1 coach per 5 judoka, max 5 coaches)</t>
  </si>
  <si>
    <t>Junior S</t>
  </si>
  <si>
    <t>Junior M</t>
  </si>
  <si>
    <t>Junior L</t>
  </si>
  <si>
    <t>XXXL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</si>
</sst>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\ * #,##0.00_);_(&quot;€&quot;\ * \(#,##0.00\);_(&quot;€&quot;\ * &quot;-&quot;??_);_(@_)"/>
    <numFmt numFmtId="165" formatCode="&quot;€&quot;\ #,##0.0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0" fontId="0" fillId="0" borderId="3" xfId="0" applyBorder="1" applyProtection="1"/>
    <xf numFmtId="1" fontId="0" fillId="0" borderId="4" xfId="0" applyNumberFormat="1" applyBorder="1" applyProtection="1"/>
    <xf numFmtId="164" fontId="0" fillId="0" borderId="5" xfId="0" applyNumberFormat="1" applyBorder="1" applyProtection="1"/>
    <xf numFmtId="0" fontId="0" fillId="0" borderId="6" xfId="0" applyBorder="1" applyProtection="1"/>
    <xf numFmtId="1" fontId="0" fillId="0" borderId="7" xfId="0" applyNumberFormat="1" applyBorder="1" applyProtection="1"/>
    <xf numFmtId="164" fontId="3" fillId="2" borderId="8" xfId="0" applyNumberFormat="1" applyFont="1" applyFill="1" applyBorder="1" applyProtection="1"/>
    <xf numFmtId="0" fontId="4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2" fillId="0" borderId="9" xfId="0" applyFont="1" applyBorder="1" applyProtection="1"/>
    <xf numFmtId="0" fontId="2" fillId="0" borderId="3" xfId="0" applyFont="1" applyBorder="1" applyProtection="1"/>
    <xf numFmtId="0" fontId="2" fillId="0" borderId="10" xfId="0" applyFont="1" applyBorder="1" applyProtection="1"/>
    <xf numFmtId="0" fontId="2" fillId="0" borderId="10" xfId="0" applyFont="1" applyFill="1" applyBorder="1" applyProtection="1"/>
    <xf numFmtId="0" fontId="2" fillId="0" borderId="9" xfId="0" applyFont="1" applyFill="1" applyBorder="1" applyProtection="1"/>
    <xf numFmtId="0" fontId="2" fillId="0" borderId="3" xfId="0" applyFont="1" applyFill="1" applyBorder="1" applyProtection="1"/>
    <xf numFmtId="0" fontId="5" fillId="0" borderId="0" xfId="0" applyFont="1" applyProtection="1"/>
    <xf numFmtId="0" fontId="6" fillId="0" borderId="0" xfId="0" applyFont="1" applyProtection="1"/>
    <xf numFmtId="0" fontId="2" fillId="0" borderId="4" xfId="0" applyFont="1" applyBorder="1" applyAlignment="1" applyProtection="1">
      <alignment horizontal="center" wrapText="1"/>
    </xf>
    <xf numFmtId="0" fontId="7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5" xfId="0" applyFont="1" applyBorder="1" applyProtection="1"/>
    <xf numFmtId="0" fontId="0" fillId="3" borderId="12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4" xfId="0" applyBorder="1" applyProtection="1"/>
    <xf numFmtId="0" fontId="2" fillId="0" borderId="4" xfId="0" applyFont="1" applyBorder="1" applyAlignment="1" applyProtection="1">
      <alignment horizontal="center"/>
    </xf>
    <xf numFmtId="0" fontId="2" fillId="0" borderId="0" xfId="0" applyFont="1"/>
    <xf numFmtId="0" fontId="10" fillId="0" borderId="11" xfId="1" applyFont="1" applyBorder="1" applyProtection="1"/>
    <xf numFmtId="165" fontId="0" fillId="0" borderId="0" xfId="0" applyNumberFormat="1" applyFont="1"/>
    <xf numFmtId="165" fontId="0" fillId="0" borderId="0" xfId="0" applyNumberFormat="1"/>
    <xf numFmtId="0" fontId="10" fillId="0" borderId="28" xfId="1" applyFont="1" applyBorder="1" applyProtection="1"/>
    <xf numFmtId="0" fontId="12" fillId="3" borderId="4" xfId="0" applyFont="1" applyFill="1" applyBorder="1" applyAlignment="1" applyProtection="1">
      <alignment wrapText="1"/>
      <protection locked="0"/>
    </xf>
    <xf numFmtId="0" fontId="12" fillId="3" borderId="4" xfId="0" applyFont="1" applyFill="1" applyBorder="1" applyProtection="1">
      <protection locked="0"/>
    </xf>
    <xf numFmtId="165" fontId="0" fillId="0" borderId="4" xfId="0" applyNumberFormat="1" applyBorder="1" applyProtection="1"/>
    <xf numFmtId="165" fontId="0" fillId="0" borderId="7" xfId="0" applyNumberFormat="1" applyBorder="1" applyProtection="1"/>
    <xf numFmtId="0" fontId="2" fillId="0" borderId="4" xfId="0" applyFont="1" applyFill="1" applyBorder="1" applyAlignment="1" applyProtection="1">
      <alignment horizontal="center" wrapText="1"/>
    </xf>
    <xf numFmtId="0" fontId="13" fillId="0" borderId="4" xfId="0" applyFont="1" applyBorder="1" applyProtection="1"/>
    <xf numFmtId="0" fontId="11" fillId="3" borderId="15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wrapText="1"/>
    </xf>
    <xf numFmtId="0" fontId="2" fillId="0" borderId="16" xfId="0" applyFont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left" wrapText="1"/>
    </xf>
    <xf numFmtId="0" fontId="8" fillId="2" borderId="18" xfId="0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8" fillId="2" borderId="21" xfId="0" applyFont="1" applyFill="1" applyBorder="1" applyAlignment="1" applyProtection="1">
      <alignment horizontal="center"/>
    </xf>
    <xf numFmtId="0" fontId="8" fillId="2" borderId="22" xfId="0" applyFont="1" applyFill="1" applyBorder="1" applyAlignment="1" applyProtection="1">
      <alignment horizontal="center"/>
    </xf>
    <xf numFmtId="0" fontId="8" fillId="2" borderId="23" xfId="0" applyFont="1" applyFill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center" wrapText="1"/>
    </xf>
    <xf numFmtId="0" fontId="2" fillId="0" borderId="20" xfId="0" applyFont="1" applyBorder="1" applyAlignment="1" applyProtection="1">
      <alignment horizontal="center" wrapText="1"/>
    </xf>
    <xf numFmtId="0" fontId="2" fillId="0" borderId="24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  <xf numFmtId="0" fontId="2" fillId="0" borderId="26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right"/>
    </xf>
    <xf numFmtId="0" fontId="3" fillId="0" borderId="27" xfId="0" applyFont="1" applyBorder="1" applyAlignment="1" applyProtection="1">
      <alignment horizontal="right"/>
    </xf>
    <xf numFmtId="0" fontId="7" fillId="3" borderId="18" xfId="0" applyFont="1" applyFill="1" applyBorder="1" applyAlignment="1" applyProtection="1">
      <alignment horizontal="center" vertical="top" wrapText="1"/>
    </xf>
    <xf numFmtId="0" fontId="7" fillId="3" borderId="20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7" fillId="3" borderId="21" xfId="0" applyFont="1" applyFill="1" applyBorder="1" applyAlignment="1" applyProtection="1">
      <alignment horizontal="center" vertical="top" wrapText="1"/>
    </xf>
    <xf numFmtId="0" fontId="7" fillId="3" borderId="23" xfId="0" applyFont="1" applyFill="1" applyBorder="1" applyAlignment="1" applyProtection="1">
      <alignment horizontal="center" vertical="top" wrapText="1"/>
    </xf>
    <xf numFmtId="0" fontId="9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H30"/>
  <sheetViews>
    <sheetView tabSelected="1" workbookViewId="0">
      <selection activeCell="H21" sqref="H21"/>
    </sheetView>
  </sheetViews>
  <sheetFormatPr baseColWidth="10" defaultRowHeight="16" x14ac:dyDescent="0.2"/>
  <cols>
    <col min="1" max="1" width="44.6640625" style="14" customWidth="1"/>
    <col min="2" max="2" width="43.83203125" style="14" customWidth="1"/>
    <col min="3" max="4" width="10.83203125" style="14"/>
    <col min="5" max="5" width="18.83203125" style="14" customWidth="1"/>
    <col min="6" max="6" width="17.5" style="14" customWidth="1"/>
    <col min="7" max="7" width="11.6640625" style="14" customWidth="1"/>
    <col min="8" max="8" width="22.33203125" style="14" customWidth="1"/>
    <col min="9" max="16384" width="10.83203125" style="14"/>
  </cols>
  <sheetData>
    <row r="1" spans="1:8" ht="56" customHeight="1" thickBot="1" x14ac:dyDescent="0.25">
      <c r="A1" s="52" t="s">
        <v>82</v>
      </c>
      <c r="B1" s="53"/>
      <c r="C1" s="53"/>
      <c r="D1" s="53"/>
      <c r="E1" s="53"/>
      <c r="F1" s="53"/>
      <c r="G1" s="53"/>
      <c r="H1" s="54"/>
    </row>
    <row r="2" spans="1:8" ht="25" thickBot="1" x14ac:dyDescent="0.35">
      <c r="B2" s="45" t="s">
        <v>12</v>
      </c>
    </row>
    <row r="3" spans="1:8" ht="25" thickBot="1" x14ac:dyDescent="0.35">
      <c r="B3" s="42" t="s">
        <v>13</v>
      </c>
    </row>
    <row r="4" spans="1:8" ht="16" customHeight="1" x14ac:dyDescent="0.2">
      <c r="A4" s="15" t="s">
        <v>0</v>
      </c>
      <c r="E4" s="64" t="s">
        <v>85</v>
      </c>
      <c r="F4" s="65"/>
      <c r="G4" s="66"/>
    </row>
    <row r="5" spans="1:8" ht="17" thickBot="1" x14ac:dyDescent="0.25">
      <c r="E5" s="67"/>
      <c r="F5" s="68"/>
      <c r="G5" s="69"/>
    </row>
    <row r="6" spans="1:8" x14ac:dyDescent="0.2">
      <c r="A6" s="16" t="s">
        <v>1</v>
      </c>
      <c r="B6" s="29"/>
      <c r="E6" s="17" t="s">
        <v>14</v>
      </c>
      <c r="F6" s="27" t="s">
        <v>15</v>
      </c>
      <c r="G6" s="28" t="s">
        <v>20</v>
      </c>
    </row>
    <row r="7" spans="1:8" x14ac:dyDescent="0.2">
      <c r="A7" s="17" t="s">
        <v>2</v>
      </c>
      <c r="B7" s="30"/>
      <c r="E7" s="35"/>
      <c r="F7" s="36"/>
      <c r="G7" s="30"/>
    </row>
    <row r="8" spans="1:8" x14ac:dyDescent="0.2">
      <c r="A8" s="17" t="s">
        <v>3</v>
      </c>
      <c r="B8" s="30"/>
      <c r="E8" s="35"/>
      <c r="F8" s="36"/>
      <c r="G8" s="30"/>
    </row>
    <row r="9" spans="1:8" x14ac:dyDescent="0.2">
      <c r="A9" s="17" t="s">
        <v>4</v>
      </c>
      <c r="B9" s="30"/>
      <c r="E9" s="35"/>
      <c r="F9" s="36"/>
      <c r="G9" s="30"/>
    </row>
    <row r="10" spans="1:8" ht="17" thickBot="1" x14ac:dyDescent="0.25">
      <c r="A10" s="18" t="s">
        <v>5</v>
      </c>
      <c r="B10" s="31"/>
      <c r="E10" s="35"/>
      <c r="F10" s="36"/>
      <c r="G10" s="30"/>
    </row>
    <row r="11" spans="1:8" ht="17" thickBot="1" x14ac:dyDescent="0.25">
      <c r="B11" s="33" t="s">
        <v>22</v>
      </c>
      <c r="E11" s="37"/>
      <c r="F11" s="38"/>
      <c r="G11" s="31"/>
    </row>
    <row r="12" spans="1:8" x14ac:dyDescent="0.2">
      <c r="A12" s="16" t="s">
        <v>6</v>
      </c>
      <c r="B12" s="32" t="s">
        <v>22</v>
      </c>
    </row>
    <row r="13" spans="1:8" x14ac:dyDescent="0.2">
      <c r="A13" s="17" t="s">
        <v>7</v>
      </c>
      <c r="B13" s="30" t="s">
        <v>22</v>
      </c>
    </row>
    <row r="14" spans="1:8" ht="17" thickBot="1" x14ac:dyDescent="0.25">
      <c r="A14" s="18" t="s">
        <v>8</v>
      </c>
      <c r="B14" s="31" t="s">
        <v>22</v>
      </c>
    </row>
    <row r="15" spans="1:8" ht="17" thickBot="1" x14ac:dyDescent="0.25">
      <c r="A15" s="16" t="s">
        <v>9</v>
      </c>
      <c r="B15" s="32" t="s">
        <v>22</v>
      </c>
    </row>
    <row r="16" spans="1:8" x14ac:dyDescent="0.2">
      <c r="A16" s="17" t="s">
        <v>10</v>
      </c>
      <c r="B16" s="30" t="s">
        <v>22</v>
      </c>
      <c r="E16" s="58" t="s">
        <v>36</v>
      </c>
      <c r="F16" s="59"/>
      <c r="G16" s="59"/>
      <c r="H16" s="60"/>
    </row>
    <row r="17" spans="1:8" ht="17" thickBot="1" x14ac:dyDescent="0.25">
      <c r="A17" s="17" t="s">
        <v>11</v>
      </c>
      <c r="B17" s="30" t="s">
        <v>22</v>
      </c>
      <c r="E17" s="61"/>
      <c r="F17" s="62"/>
      <c r="G17" s="62"/>
      <c r="H17" s="63"/>
    </row>
    <row r="18" spans="1:8" ht="17" thickBot="1" x14ac:dyDescent="0.25">
      <c r="A18" s="19" t="s">
        <v>24</v>
      </c>
      <c r="B18" s="31"/>
      <c r="E18" s="1"/>
      <c r="F18" s="2"/>
      <c r="G18" s="2"/>
      <c r="H18" s="3"/>
    </row>
    <row r="19" spans="1:8" ht="17" thickBot="1" x14ac:dyDescent="0.25">
      <c r="B19" s="33" t="s">
        <v>22</v>
      </c>
      <c r="E19" s="4"/>
      <c r="F19" s="5" t="s">
        <v>34</v>
      </c>
      <c r="G19" s="5" t="s">
        <v>35</v>
      </c>
      <c r="H19" s="6" t="s">
        <v>26</v>
      </c>
    </row>
    <row r="20" spans="1:8" x14ac:dyDescent="0.2">
      <c r="A20" s="20" t="s">
        <v>28</v>
      </c>
      <c r="B20" s="34" t="s">
        <v>22</v>
      </c>
      <c r="E20" s="7" t="s">
        <v>25</v>
      </c>
      <c r="F20" s="8">
        <f>B18</f>
        <v>0</v>
      </c>
      <c r="G20" s="48">
        <f>PARAMETERS!H1</f>
        <v>10</v>
      </c>
      <c r="H20" s="9">
        <f>F20*G20</f>
        <v>0</v>
      </c>
    </row>
    <row r="21" spans="1:8" x14ac:dyDescent="0.2">
      <c r="A21" s="21" t="s">
        <v>29</v>
      </c>
      <c r="B21" s="30" t="s">
        <v>22</v>
      </c>
      <c r="E21" s="7" t="s">
        <v>47</v>
      </c>
      <c r="F21" s="8">
        <f>COUNTIF(JUDO!E5:E34, "Y" )</f>
        <v>0</v>
      </c>
      <c r="G21" s="48">
        <f>PARAMETERS!H2</f>
        <v>10</v>
      </c>
      <c r="H21" s="9">
        <f>F21*G21</f>
        <v>0</v>
      </c>
    </row>
    <row r="22" spans="1:8" ht="17" thickBot="1" x14ac:dyDescent="0.25">
      <c r="A22" s="19" t="s">
        <v>30</v>
      </c>
      <c r="B22" s="31" t="s">
        <v>22</v>
      </c>
      <c r="E22" s="7" t="s">
        <v>48</v>
      </c>
      <c r="F22" s="8">
        <f>COUNTA(KATA!B5:B34)</f>
        <v>0</v>
      </c>
      <c r="G22" s="48">
        <f>PARAMETERS!H3</f>
        <v>15</v>
      </c>
      <c r="H22" s="9">
        <f>F22*G22</f>
        <v>0</v>
      </c>
    </row>
    <row r="23" spans="1:8" ht="17" thickBot="1" x14ac:dyDescent="0.25">
      <c r="E23" s="10" t="s">
        <v>27</v>
      </c>
      <c r="F23" s="11">
        <f>COUNTIF(JUDO!F5:F34,"Y")</f>
        <v>0</v>
      </c>
      <c r="G23" s="49">
        <f>PARAMETERS!H4</f>
        <v>7.5</v>
      </c>
      <c r="H23" s="9">
        <f>F23*G23</f>
        <v>0</v>
      </c>
    </row>
    <row r="24" spans="1:8" ht="27" thickBot="1" x14ac:dyDescent="0.35">
      <c r="E24" s="70" t="s">
        <v>37</v>
      </c>
      <c r="F24" s="71"/>
      <c r="G24" s="72"/>
      <c r="H24" s="12">
        <f>SUM(H20:H23)</f>
        <v>0</v>
      </c>
    </row>
    <row r="25" spans="1:8" ht="50" customHeight="1" thickBot="1" x14ac:dyDescent="0.25">
      <c r="A25" s="73" t="s">
        <v>38</v>
      </c>
      <c r="B25" s="74"/>
      <c r="E25" s="55" t="s">
        <v>81</v>
      </c>
      <c r="F25" s="56"/>
      <c r="G25" s="56"/>
      <c r="H25" s="57"/>
    </row>
    <row r="26" spans="1:8" ht="16" customHeight="1" x14ac:dyDescent="0.2">
      <c r="A26" s="75"/>
      <c r="B26" s="76"/>
    </row>
    <row r="27" spans="1:8" ht="17" customHeight="1" x14ac:dyDescent="0.2">
      <c r="A27" s="75"/>
      <c r="B27" s="76"/>
    </row>
    <row r="28" spans="1:8" ht="16" customHeight="1" x14ac:dyDescent="0.2">
      <c r="A28" s="75"/>
      <c r="B28" s="76"/>
    </row>
    <row r="29" spans="1:8" ht="16" customHeight="1" x14ac:dyDescent="0.2">
      <c r="A29" s="75"/>
      <c r="B29" s="76"/>
    </row>
    <row r="30" spans="1:8" ht="17" thickBot="1" x14ac:dyDescent="0.25">
      <c r="A30" s="77"/>
      <c r="B30" s="78"/>
    </row>
  </sheetData>
  <sheetProtection algorithmName="SHA-512" hashValue="rHkUXybZCgfeaXtqbYLt8Jy0RX4juYac9AWpHCN++33dA9X8DbfkXro6lrr9qUs1gEOFRcPD9nmQcDxNVaz24w==" saltValue="e5uu7r1VMjXreoQKRUlsJg==" spinCount="100000" sheet="1" objects="1" scenarios="1"/>
  <mergeCells count="6">
    <mergeCell ref="A1:H1"/>
    <mergeCell ref="E25:H25"/>
    <mergeCell ref="E16:H17"/>
    <mergeCell ref="E4:G5"/>
    <mergeCell ref="E24:G24"/>
    <mergeCell ref="A25:B30"/>
  </mergeCells>
  <dataValidations count="1">
    <dataValidation type="textLength" errorStyle="warning" showInputMessage="1" showErrorMessage="1" errorTitle="Please complete email address" error="We need you email address for communication purposes" promptTitle="Email address" sqref="B10" xr:uid="{00000000-0002-0000-0000-000000000000}">
      <formula1>3</formula1>
      <formula2>99</formula2>
    </dataValidation>
  </dataValidations>
  <hyperlinks>
    <hyperlink ref="B2" location="JUDO!A1" display="Click here to go to the JUDO sheet" xr:uid="{00000000-0004-0000-0000-000000000000}"/>
    <hyperlink ref="B3" location="KATA!A1" display="Click here to go to the KATA sheet" xr:uid="{00000000-0004-0000-0000-000001000000}"/>
  </hyperlinks>
  <pageMargins left="0.75" right="0.75" top="1" bottom="1" header="0.3" footer="0.3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PARAMETERS!$B$2:$B$10</xm:f>
          </x14:formula1>
          <xm:sqref>G7:G11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P34"/>
  <sheetViews>
    <sheetView workbookViewId="0">
      <selection activeCell="B5" sqref="B5"/>
    </sheetView>
  </sheetViews>
  <sheetFormatPr baseColWidth="10" defaultRowHeight="16" x14ac:dyDescent="0.2"/>
  <cols>
    <col min="1" max="1" width="4.83203125" style="14" customWidth="1"/>
    <col min="2" max="4" width="17.33203125" style="14" customWidth="1"/>
    <col min="5" max="6" width="12.33203125" style="14" customWidth="1"/>
    <col min="7" max="9" width="10.83203125" style="14"/>
    <col min="10" max="10" width="11.33203125" style="14" customWidth="1"/>
    <col min="11" max="12" width="10.83203125" style="14"/>
    <col min="13" max="15" width="38.1640625" style="14" customWidth="1"/>
    <col min="16" max="16" width="28.33203125" style="14" customWidth="1"/>
    <col min="17" max="16384" width="10.83203125" style="14"/>
  </cols>
  <sheetData>
    <row r="1" spans="1:16" ht="26" x14ac:dyDescent="0.3">
      <c r="A1" s="22" t="s">
        <v>40</v>
      </c>
    </row>
    <row r="2" spans="1:16" ht="13" customHeight="1" x14ac:dyDescent="0.3">
      <c r="A2" s="22"/>
    </row>
    <row r="3" spans="1:16" ht="30" customHeight="1" x14ac:dyDescent="0.2">
      <c r="A3" s="15"/>
      <c r="B3" s="15"/>
      <c r="C3" s="15"/>
      <c r="D3" s="15"/>
      <c r="E3" s="25" t="s">
        <v>39</v>
      </c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51" x14ac:dyDescent="0.2">
      <c r="A4" s="26" t="s">
        <v>19</v>
      </c>
      <c r="B4" s="26" t="s">
        <v>14</v>
      </c>
      <c r="C4" s="26" t="s">
        <v>15</v>
      </c>
      <c r="D4" s="24" t="s">
        <v>20</v>
      </c>
      <c r="E4" s="24" t="s">
        <v>49</v>
      </c>
      <c r="F4" s="24" t="s">
        <v>44</v>
      </c>
      <c r="G4" s="24" t="s">
        <v>50</v>
      </c>
      <c r="H4" s="26" t="s">
        <v>16</v>
      </c>
      <c r="I4" s="26" t="s">
        <v>17</v>
      </c>
      <c r="J4" s="24" t="s">
        <v>23</v>
      </c>
      <c r="K4" s="24" t="s">
        <v>51</v>
      </c>
      <c r="L4" s="24" t="s">
        <v>18</v>
      </c>
      <c r="M4" s="24" t="s">
        <v>74</v>
      </c>
      <c r="N4" s="26" t="s">
        <v>21</v>
      </c>
      <c r="O4" s="40" t="s">
        <v>84</v>
      </c>
      <c r="P4" s="50" t="s">
        <v>2</v>
      </c>
    </row>
    <row r="5" spans="1:16" x14ac:dyDescent="0.2">
      <c r="A5" s="39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46"/>
      <c r="N5" s="47"/>
      <c r="O5" s="51" t="str">
        <f>IF('GENERAL INFORMATION'!$B$6&lt;&gt;"",'GENERAL INFORMATION'!$B$6,"Will be filled automatically")</f>
        <v>Will be filled automatically</v>
      </c>
      <c r="P5" s="51" t="str">
        <f>IF('GENERAL INFORMATION'!$B$7&lt;&gt;"",'GENERAL INFORMATION'!$B$7,"Will be filled automatically")</f>
        <v>Will be filled automatically</v>
      </c>
    </row>
    <row r="6" spans="1:16" x14ac:dyDescent="0.2">
      <c r="A6" s="39">
        <v>2</v>
      </c>
      <c r="B6" s="36" t="s">
        <v>22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46"/>
      <c r="N6" s="47"/>
      <c r="O6" s="51" t="str">
        <f>IF('GENERAL INFORMATION'!$B$6&lt;&gt;"",'GENERAL INFORMATION'!$B$6,"Will be filled automatically")</f>
        <v>Will be filled automatically</v>
      </c>
      <c r="P6" s="51" t="str">
        <f>IF('GENERAL INFORMATION'!$B$7&lt;&gt;"",'GENERAL INFORMATION'!$B$7,"Will be filled automatically")</f>
        <v>Will be filled automatically</v>
      </c>
    </row>
    <row r="7" spans="1:16" x14ac:dyDescent="0.2">
      <c r="A7" s="39">
        <v>3</v>
      </c>
      <c r="B7" s="36" t="s">
        <v>22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46"/>
      <c r="N7" s="47"/>
      <c r="O7" s="51" t="str">
        <f>IF('GENERAL INFORMATION'!$B$6&lt;&gt;"",'GENERAL INFORMATION'!$B$6,"Will be filled automatically")</f>
        <v>Will be filled automatically</v>
      </c>
      <c r="P7" s="51" t="str">
        <f>IF('GENERAL INFORMATION'!$B$7&lt;&gt;"",'GENERAL INFORMATION'!$B$7,"Will be filled automatically")</f>
        <v>Will be filled automatically</v>
      </c>
    </row>
    <row r="8" spans="1:16" x14ac:dyDescent="0.2">
      <c r="A8" s="39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46"/>
      <c r="N8" s="47"/>
      <c r="O8" s="51" t="str">
        <f>IF('GENERAL INFORMATION'!$B$6&lt;&gt;"",'GENERAL INFORMATION'!$B$6,"Will be filled automatically")</f>
        <v>Will be filled automatically</v>
      </c>
      <c r="P8" s="51" t="str">
        <f>IF('GENERAL INFORMATION'!$B$7&lt;&gt;"",'GENERAL INFORMATION'!$B$7,"Will be filled automatically")</f>
        <v>Will be filled automatically</v>
      </c>
    </row>
    <row r="9" spans="1:16" x14ac:dyDescent="0.2">
      <c r="A9" s="39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46"/>
      <c r="N9" s="47"/>
      <c r="O9" s="51" t="str">
        <f>IF('GENERAL INFORMATION'!$B$6&lt;&gt;"",'GENERAL INFORMATION'!$B$6,"Will be filled automatically")</f>
        <v>Will be filled automatically</v>
      </c>
      <c r="P9" s="51" t="str">
        <f>IF('GENERAL INFORMATION'!$B$7&lt;&gt;"",'GENERAL INFORMATION'!$B$7,"Will be filled automatically")</f>
        <v>Will be filled automatically</v>
      </c>
    </row>
    <row r="10" spans="1:16" x14ac:dyDescent="0.2">
      <c r="A10" s="39">
        <v>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46"/>
      <c r="N10" s="47"/>
      <c r="O10" s="51" t="str">
        <f>IF('GENERAL INFORMATION'!$B$6&lt;&gt;"",'GENERAL INFORMATION'!$B$6,"Will be filled automatically")</f>
        <v>Will be filled automatically</v>
      </c>
      <c r="P10" s="51" t="str">
        <f>IF('GENERAL INFORMATION'!$B$7&lt;&gt;"",'GENERAL INFORMATION'!$B$7,"Will be filled automatically")</f>
        <v>Will be filled automatically</v>
      </c>
    </row>
    <row r="11" spans="1:16" x14ac:dyDescent="0.2">
      <c r="A11" s="39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46"/>
      <c r="N11" s="47"/>
      <c r="O11" s="51" t="str">
        <f>IF('GENERAL INFORMATION'!$B$6&lt;&gt;"",'GENERAL INFORMATION'!$B$6,"Will be filled automatically")</f>
        <v>Will be filled automatically</v>
      </c>
      <c r="P11" s="51" t="str">
        <f>IF('GENERAL INFORMATION'!$B$7&lt;&gt;"",'GENERAL INFORMATION'!$B$7,"Will be filled automatically")</f>
        <v>Will be filled automatically</v>
      </c>
    </row>
    <row r="12" spans="1:16" x14ac:dyDescent="0.2">
      <c r="A12" s="39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6"/>
      <c r="N12" s="47"/>
      <c r="O12" s="51" t="str">
        <f>IF('GENERAL INFORMATION'!$B$6&lt;&gt;"",'GENERAL INFORMATION'!$B$6,"Will be filled automatically")</f>
        <v>Will be filled automatically</v>
      </c>
      <c r="P12" s="51" t="str">
        <f>IF('GENERAL INFORMATION'!$B$7&lt;&gt;"",'GENERAL INFORMATION'!$B$7,"Will be filled automatically")</f>
        <v>Will be filled automatically</v>
      </c>
    </row>
    <row r="13" spans="1:16" x14ac:dyDescent="0.2">
      <c r="A13" s="39">
        <v>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6"/>
      <c r="N13" s="47"/>
      <c r="O13" s="51" t="str">
        <f>IF('GENERAL INFORMATION'!$B$6&lt;&gt;"",'GENERAL INFORMATION'!$B$6,"Will be filled automatically")</f>
        <v>Will be filled automatically</v>
      </c>
      <c r="P13" s="51" t="str">
        <f>IF('GENERAL INFORMATION'!$B$7&lt;&gt;"",'GENERAL INFORMATION'!$B$7,"Will be filled automatically")</f>
        <v>Will be filled automatically</v>
      </c>
    </row>
    <row r="14" spans="1:16" x14ac:dyDescent="0.2">
      <c r="A14" s="39">
        <v>10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6"/>
      <c r="N14" s="47"/>
      <c r="O14" s="51" t="str">
        <f>IF('GENERAL INFORMATION'!$B$6&lt;&gt;"",'GENERAL INFORMATION'!$B$6,"Will be filled automatically")</f>
        <v>Will be filled automatically</v>
      </c>
      <c r="P14" s="51" t="str">
        <f>IF('GENERAL INFORMATION'!$B$7&lt;&gt;"",'GENERAL INFORMATION'!$B$7,"Will be filled automatically")</f>
        <v>Will be filled automatically</v>
      </c>
    </row>
    <row r="15" spans="1:16" x14ac:dyDescent="0.2">
      <c r="A15" s="39">
        <v>11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46"/>
      <c r="N15" s="47"/>
      <c r="O15" s="51" t="str">
        <f>IF('GENERAL INFORMATION'!$B$6&lt;&gt;"",'GENERAL INFORMATION'!$B$6,"Will be filled automatically")</f>
        <v>Will be filled automatically</v>
      </c>
      <c r="P15" s="51" t="str">
        <f>IF('GENERAL INFORMATION'!$B$7&lt;&gt;"",'GENERAL INFORMATION'!$B$7,"Will be filled automatically")</f>
        <v>Will be filled automatically</v>
      </c>
    </row>
    <row r="16" spans="1:16" x14ac:dyDescent="0.2">
      <c r="A16" s="39">
        <v>12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46"/>
      <c r="N16" s="47"/>
      <c r="O16" s="51" t="str">
        <f>IF('GENERAL INFORMATION'!$B$6&lt;&gt;"",'GENERAL INFORMATION'!$B$6,"Will be filled automatically")</f>
        <v>Will be filled automatically</v>
      </c>
      <c r="P16" s="51" t="str">
        <f>IF('GENERAL INFORMATION'!$B$7&lt;&gt;"",'GENERAL INFORMATION'!$B$7,"Will be filled automatically")</f>
        <v>Will be filled automatically</v>
      </c>
    </row>
    <row r="17" spans="1:16" x14ac:dyDescent="0.2">
      <c r="A17" s="39">
        <v>13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46"/>
      <c r="N17" s="47"/>
      <c r="O17" s="51" t="str">
        <f>IF('GENERAL INFORMATION'!$B$6&lt;&gt;"",'GENERAL INFORMATION'!$B$6,"Will be filled automatically")</f>
        <v>Will be filled automatically</v>
      </c>
      <c r="P17" s="51" t="str">
        <f>IF('GENERAL INFORMATION'!$B$7&lt;&gt;"",'GENERAL INFORMATION'!$B$7,"Will be filled automatically")</f>
        <v>Will be filled automatically</v>
      </c>
    </row>
    <row r="18" spans="1:16" x14ac:dyDescent="0.2">
      <c r="A18" s="39">
        <v>14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6"/>
      <c r="N18" s="47"/>
      <c r="O18" s="51" t="str">
        <f>IF('GENERAL INFORMATION'!$B$6&lt;&gt;"",'GENERAL INFORMATION'!$B$6,"Will be filled automatically")</f>
        <v>Will be filled automatically</v>
      </c>
      <c r="P18" s="51" t="str">
        <f>IF('GENERAL INFORMATION'!$B$7&lt;&gt;"",'GENERAL INFORMATION'!$B$7,"Will be filled automatically")</f>
        <v>Will be filled automatically</v>
      </c>
    </row>
    <row r="19" spans="1:16" x14ac:dyDescent="0.2">
      <c r="A19" s="39">
        <v>15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6"/>
      <c r="N19" s="47"/>
      <c r="O19" s="51" t="str">
        <f>IF('GENERAL INFORMATION'!$B$6&lt;&gt;"",'GENERAL INFORMATION'!$B$6,"Will be filled automatically")</f>
        <v>Will be filled automatically</v>
      </c>
      <c r="P19" s="51" t="str">
        <f>IF('GENERAL INFORMATION'!$B$7&lt;&gt;"",'GENERAL INFORMATION'!$B$7,"Will be filled automatically")</f>
        <v>Will be filled automatically</v>
      </c>
    </row>
    <row r="20" spans="1:16" x14ac:dyDescent="0.2">
      <c r="A20" s="39">
        <v>16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6"/>
      <c r="N20" s="47"/>
      <c r="O20" s="51" t="str">
        <f>IF('GENERAL INFORMATION'!$B$6&lt;&gt;"",'GENERAL INFORMATION'!$B$6,"Will be filled automatically")</f>
        <v>Will be filled automatically</v>
      </c>
      <c r="P20" s="51" t="str">
        <f>IF('GENERAL INFORMATION'!$B$7&lt;&gt;"",'GENERAL INFORMATION'!$B$7,"Will be filled automatically")</f>
        <v>Will be filled automatically</v>
      </c>
    </row>
    <row r="21" spans="1:16" x14ac:dyDescent="0.2">
      <c r="A21" s="39">
        <v>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6"/>
      <c r="N21" s="47"/>
      <c r="O21" s="51" t="str">
        <f>IF('GENERAL INFORMATION'!$B$6&lt;&gt;"",'GENERAL INFORMATION'!$B$6,"Will be filled automatically")</f>
        <v>Will be filled automatically</v>
      </c>
      <c r="P21" s="51" t="str">
        <f>IF('GENERAL INFORMATION'!$B$7&lt;&gt;"",'GENERAL INFORMATION'!$B$7,"Will be filled automatically")</f>
        <v>Will be filled automatically</v>
      </c>
    </row>
    <row r="22" spans="1:16" x14ac:dyDescent="0.2">
      <c r="A22" s="39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46"/>
      <c r="N22" s="47"/>
      <c r="O22" s="51" t="str">
        <f>IF('GENERAL INFORMATION'!$B$6&lt;&gt;"",'GENERAL INFORMATION'!$B$6,"Will be filled automatically")</f>
        <v>Will be filled automatically</v>
      </c>
      <c r="P22" s="51" t="str">
        <f>IF('GENERAL INFORMATION'!$B$7&lt;&gt;"",'GENERAL INFORMATION'!$B$7,"Will be filled automatically")</f>
        <v>Will be filled automatically</v>
      </c>
    </row>
    <row r="23" spans="1:16" x14ac:dyDescent="0.2">
      <c r="A23" s="39">
        <v>19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46"/>
      <c r="N23" s="47"/>
      <c r="O23" s="51" t="str">
        <f>IF('GENERAL INFORMATION'!$B$6&lt;&gt;"",'GENERAL INFORMATION'!$B$6,"Will be filled automatically")</f>
        <v>Will be filled automatically</v>
      </c>
      <c r="P23" s="51" t="str">
        <f>IF('GENERAL INFORMATION'!$B$7&lt;&gt;"",'GENERAL INFORMATION'!$B$7,"Will be filled automatically")</f>
        <v>Will be filled automatically</v>
      </c>
    </row>
    <row r="24" spans="1:16" x14ac:dyDescent="0.2">
      <c r="A24" s="39">
        <v>20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46"/>
      <c r="N24" s="47"/>
      <c r="O24" s="51" t="str">
        <f>IF('GENERAL INFORMATION'!$B$6&lt;&gt;"",'GENERAL INFORMATION'!$B$6,"Will be filled automatically")</f>
        <v>Will be filled automatically</v>
      </c>
      <c r="P24" s="51" t="str">
        <f>IF('GENERAL INFORMATION'!$B$7&lt;&gt;"",'GENERAL INFORMATION'!$B$7,"Will be filled automatically")</f>
        <v>Will be filled automatically</v>
      </c>
    </row>
    <row r="25" spans="1:16" x14ac:dyDescent="0.2">
      <c r="A25" s="39">
        <v>21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6"/>
      <c r="N25" s="47"/>
      <c r="O25" s="51" t="str">
        <f>IF('GENERAL INFORMATION'!$B$6&lt;&gt;"",'GENERAL INFORMATION'!$B$6,"Will be filled automatically")</f>
        <v>Will be filled automatically</v>
      </c>
      <c r="P25" s="51" t="str">
        <f>IF('GENERAL INFORMATION'!$B$7&lt;&gt;"",'GENERAL INFORMATION'!$B$7,"Will be filled automatically")</f>
        <v>Will be filled automatically</v>
      </c>
    </row>
    <row r="26" spans="1:16" x14ac:dyDescent="0.2">
      <c r="A26" s="39">
        <v>22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46"/>
      <c r="N26" s="47"/>
      <c r="O26" s="51" t="str">
        <f>IF('GENERAL INFORMATION'!$B$6&lt;&gt;"",'GENERAL INFORMATION'!$B$6,"Will be filled automatically")</f>
        <v>Will be filled automatically</v>
      </c>
      <c r="P26" s="51" t="str">
        <f>IF('GENERAL INFORMATION'!$B$7&lt;&gt;"",'GENERAL INFORMATION'!$B$7,"Will be filled automatically")</f>
        <v>Will be filled automatically</v>
      </c>
    </row>
    <row r="27" spans="1:16" x14ac:dyDescent="0.2">
      <c r="A27" s="39">
        <v>23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46"/>
      <c r="N27" s="47"/>
      <c r="O27" s="51" t="str">
        <f>IF('GENERAL INFORMATION'!$B$6&lt;&gt;"",'GENERAL INFORMATION'!$B$6,"Will be filled automatically")</f>
        <v>Will be filled automatically</v>
      </c>
      <c r="P27" s="51" t="str">
        <f>IF('GENERAL INFORMATION'!$B$7&lt;&gt;"",'GENERAL INFORMATION'!$B$7,"Will be filled automatically")</f>
        <v>Will be filled automatically</v>
      </c>
    </row>
    <row r="28" spans="1:16" x14ac:dyDescent="0.2">
      <c r="A28" s="39">
        <v>24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46"/>
      <c r="N28" s="47"/>
      <c r="O28" s="51" t="str">
        <f>IF('GENERAL INFORMATION'!$B$6&lt;&gt;"",'GENERAL INFORMATION'!$B$6,"Will be filled automatically")</f>
        <v>Will be filled automatically</v>
      </c>
      <c r="P28" s="51" t="str">
        <f>IF('GENERAL INFORMATION'!$B$7&lt;&gt;"",'GENERAL INFORMATION'!$B$7,"Will be filled automatically")</f>
        <v>Will be filled automatically</v>
      </c>
    </row>
    <row r="29" spans="1:16" x14ac:dyDescent="0.2">
      <c r="A29" s="39">
        <v>25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46"/>
      <c r="N29" s="47"/>
      <c r="O29" s="51" t="str">
        <f>IF('GENERAL INFORMATION'!$B$6&lt;&gt;"",'GENERAL INFORMATION'!$B$6,"Will be filled automatically")</f>
        <v>Will be filled automatically</v>
      </c>
      <c r="P29" s="51" t="str">
        <f>IF('GENERAL INFORMATION'!$B$7&lt;&gt;"",'GENERAL INFORMATION'!$B$7,"Will be filled automatically")</f>
        <v>Will be filled automatically</v>
      </c>
    </row>
    <row r="30" spans="1:16" x14ac:dyDescent="0.2">
      <c r="A30" s="39">
        <v>26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46"/>
      <c r="N30" s="47"/>
      <c r="O30" s="51" t="str">
        <f>IF('GENERAL INFORMATION'!$B$6&lt;&gt;"",'GENERAL INFORMATION'!$B$6,"Will be filled automatically")</f>
        <v>Will be filled automatically</v>
      </c>
      <c r="P30" s="51" t="str">
        <f>IF('GENERAL INFORMATION'!$B$7&lt;&gt;"",'GENERAL INFORMATION'!$B$7,"Will be filled automatically")</f>
        <v>Will be filled automatically</v>
      </c>
    </row>
    <row r="31" spans="1:16" x14ac:dyDescent="0.2">
      <c r="A31" s="39">
        <v>27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6"/>
      <c r="N31" s="47"/>
      <c r="O31" s="51" t="str">
        <f>IF('GENERAL INFORMATION'!$B$6&lt;&gt;"",'GENERAL INFORMATION'!$B$6,"Will be filled automatically")</f>
        <v>Will be filled automatically</v>
      </c>
      <c r="P31" s="51" t="str">
        <f>IF('GENERAL INFORMATION'!$B$7&lt;&gt;"",'GENERAL INFORMATION'!$B$7,"Will be filled automatically")</f>
        <v>Will be filled automatically</v>
      </c>
    </row>
    <row r="32" spans="1:16" x14ac:dyDescent="0.2">
      <c r="A32" s="39">
        <v>28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6"/>
      <c r="N32" s="47"/>
      <c r="O32" s="51" t="str">
        <f>IF('GENERAL INFORMATION'!$B$6&lt;&gt;"",'GENERAL INFORMATION'!$B$6,"Will be filled automatically")</f>
        <v>Will be filled automatically</v>
      </c>
      <c r="P32" s="51" t="str">
        <f>IF('GENERAL INFORMATION'!$B$7&lt;&gt;"",'GENERAL INFORMATION'!$B$7,"Will be filled automatically")</f>
        <v>Will be filled automatically</v>
      </c>
    </row>
    <row r="33" spans="1:16" x14ac:dyDescent="0.2">
      <c r="A33" s="39">
        <v>29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6"/>
      <c r="N33" s="47"/>
      <c r="O33" s="51" t="str">
        <f>IF('GENERAL INFORMATION'!$B$6&lt;&gt;"",'GENERAL INFORMATION'!$B$6,"Will be filled automatically")</f>
        <v>Will be filled automatically</v>
      </c>
      <c r="P33" s="51" t="str">
        <f>IF('GENERAL INFORMATION'!$B$7&lt;&gt;"",'GENERAL INFORMATION'!$B$7,"Will be filled automatically")</f>
        <v>Will be filled automatically</v>
      </c>
    </row>
    <row r="34" spans="1:16" x14ac:dyDescent="0.2">
      <c r="A34" s="39">
        <v>30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46"/>
      <c r="N34" s="47"/>
      <c r="O34" s="51" t="str">
        <f>IF('GENERAL INFORMATION'!$B$6&lt;&gt;"",'GENERAL INFORMATION'!$B$6,"Will be filled automatically")</f>
        <v>Will be filled automatically</v>
      </c>
      <c r="P34" s="51" t="str">
        <f>IF('GENERAL INFORMATION'!$B$7&lt;&gt;"",'GENERAL INFORMATION'!$B$7,"Will be filled automatically")</f>
        <v>Will be filled automatically</v>
      </c>
    </row>
  </sheetData>
  <sheetProtection algorithmName="SHA-512" hashValue="UDB9JYlVyIvKbuvSfAo/oIgUjibjEdvy2zmtfMvRyPnWIl9HA5i3IwSRHbA7xgjso9fuY6rUcgP5Q7pEgCPlwA==" saltValue="I8u7a9Q+LpCXnb5vfkej3g==" spinCount="100000" sheet="1" objects="1" scenarios="1"/>
  <pageMargins left="0.75" right="0.75" top="1" bottom="1" header="0.3" footer="0.3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EA9FC7F-1B59-5E45-9923-4161B0989424}">
          <x14:formula1>
            <xm:f>PARAMETERS!$B$2:$B$10</xm:f>
          </x14:formula1>
          <xm:sqref>D5:D34</xm:sqref>
        </x14:dataValidation>
        <x14:dataValidation type="list" allowBlank="1" showDropDown="1" showInputMessage="1" showErrorMessage="1" errorTitle="You can only enter Y" promptTitle="Enter Y to take part" prompt="..or leave blank" xr:uid="{C48CF2AC-9D7C-5F4B-8269-C74C1C89E0EE}">
          <x14:formula1>
            <xm:f>PARAMETERS!$C$2</xm:f>
          </x14:formula1>
          <xm:sqref>E5:F34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36"/>
  <sheetViews>
    <sheetView workbookViewId="0">
      <selection activeCell="B5" sqref="B5"/>
    </sheetView>
  </sheetViews>
  <sheetFormatPr baseColWidth="10" defaultRowHeight="16" x14ac:dyDescent="0.2"/>
  <cols>
    <col min="1" max="1" width="5.1640625" style="14" customWidth="1"/>
    <col min="2" max="8" width="10.83203125" style="14"/>
    <col min="9" max="10" width="25.6640625" style="14" customWidth="1"/>
    <col min="11" max="16384" width="10.83203125" style="14"/>
  </cols>
  <sheetData>
    <row r="1" spans="1:10" ht="26" x14ac:dyDescent="0.3">
      <c r="A1" s="22" t="s">
        <v>41</v>
      </c>
    </row>
    <row r="2" spans="1:10" ht="26" x14ac:dyDescent="0.3">
      <c r="A2" s="22"/>
      <c r="I2" s="23" t="s">
        <v>42</v>
      </c>
    </row>
    <row r="3" spans="1:10" ht="21" customHeight="1" x14ac:dyDescent="0.25">
      <c r="A3" s="15"/>
      <c r="B3" s="79" t="s">
        <v>31</v>
      </c>
      <c r="C3" s="79"/>
      <c r="D3" s="79"/>
      <c r="E3" s="79" t="s">
        <v>32</v>
      </c>
      <c r="F3" s="79"/>
      <c r="G3" s="79"/>
      <c r="H3" s="80"/>
      <c r="I3" s="80"/>
      <c r="J3" s="80"/>
    </row>
    <row r="4" spans="1:10" ht="34" x14ac:dyDescent="0.2">
      <c r="A4" s="26" t="s">
        <v>19</v>
      </c>
      <c r="B4" s="26" t="s">
        <v>14</v>
      </c>
      <c r="C4" s="26" t="s">
        <v>15</v>
      </c>
      <c r="D4" s="24" t="s">
        <v>20</v>
      </c>
      <c r="E4" s="26" t="s">
        <v>14</v>
      </c>
      <c r="F4" s="26" t="s">
        <v>15</v>
      </c>
      <c r="G4" s="24" t="s">
        <v>20</v>
      </c>
      <c r="H4" s="24" t="s">
        <v>33</v>
      </c>
      <c r="I4" s="26" t="s">
        <v>43</v>
      </c>
      <c r="J4" s="26" t="s">
        <v>21</v>
      </c>
    </row>
    <row r="5" spans="1:10" x14ac:dyDescent="0.2">
      <c r="A5" s="39">
        <v>1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x14ac:dyDescent="0.2">
      <c r="A6" s="39">
        <v>2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6" customHeight="1" x14ac:dyDescent="0.2">
      <c r="A7" s="39">
        <v>3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x14ac:dyDescent="0.2">
      <c r="A8" s="39">
        <v>4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x14ac:dyDescent="0.2">
      <c r="A9" s="39">
        <v>5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x14ac:dyDescent="0.2">
      <c r="A10" s="39">
        <v>6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x14ac:dyDescent="0.2">
      <c r="A11" s="39">
        <v>7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x14ac:dyDescent="0.2">
      <c r="A12" s="39">
        <v>8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x14ac:dyDescent="0.2">
      <c r="A13" s="39">
        <v>9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x14ac:dyDescent="0.2">
      <c r="A14" s="39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x14ac:dyDescent="0.2">
      <c r="A15" s="39">
        <v>11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x14ac:dyDescent="0.2">
      <c r="A16" s="39">
        <v>12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x14ac:dyDescent="0.2">
      <c r="A17" s="39">
        <v>13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x14ac:dyDescent="0.2">
      <c r="A18" s="39">
        <v>14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x14ac:dyDescent="0.2">
      <c r="A19" s="39">
        <v>15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x14ac:dyDescent="0.2">
      <c r="A20" s="39">
        <v>16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0" x14ac:dyDescent="0.2">
      <c r="A21" s="39">
        <v>17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x14ac:dyDescent="0.2">
      <c r="A22" s="39">
        <v>18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x14ac:dyDescent="0.2">
      <c r="A23" s="39">
        <v>19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x14ac:dyDescent="0.2">
      <c r="A24" s="39">
        <v>20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2">
      <c r="A25" s="39">
        <v>21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x14ac:dyDescent="0.2">
      <c r="A26" s="39">
        <v>22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0" x14ac:dyDescent="0.2">
      <c r="A27" s="39">
        <v>23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10" x14ac:dyDescent="0.2">
      <c r="A28" s="39">
        <v>24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 x14ac:dyDescent="0.2">
      <c r="A29" s="39">
        <v>25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x14ac:dyDescent="0.2">
      <c r="A30" s="39">
        <v>26</v>
      </c>
      <c r="B30" s="36"/>
      <c r="C30" s="36"/>
      <c r="D30" s="36"/>
      <c r="E30" s="36"/>
      <c r="F30" s="36"/>
      <c r="G30" s="36"/>
      <c r="H30" s="36"/>
      <c r="I30" s="36"/>
      <c r="J30" s="36"/>
    </row>
    <row r="31" spans="1:10" x14ac:dyDescent="0.2">
      <c r="A31" s="39">
        <v>27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0" x14ac:dyDescent="0.2">
      <c r="A32" s="39">
        <v>28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x14ac:dyDescent="0.2">
      <c r="A33" s="39">
        <v>29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x14ac:dyDescent="0.2">
      <c r="A34" s="39">
        <v>30</v>
      </c>
      <c r="B34" s="36"/>
      <c r="C34" s="36"/>
      <c r="D34" s="36"/>
      <c r="E34" s="36"/>
      <c r="F34" s="36"/>
      <c r="G34" s="36"/>
      <c r="H34" s="36"/>
      <c r="I34" s="36"/>
      <c r="J34" s="36"/>
    </row>
    <row r="36" spans="1:10" x14ac:dyDescent="0.2">
      <c r="B36" s="14" t="s">
        <v>46</v>
      </c>
    </row>
  </sheetData>
  <sheetProtection algorithmName="SHA-512" hashValue="exZOANxvh5DY7ojqjl5JmDaHmnrKufrJZJTas25Q9pkcnYK6nOefivzG+tlIFDgU78B4Fn8SaISQFpaP58wxCQ==" saltValue="75VTYgdw4MxLntm8b8vrdQ==" spinCount="100000" sheet="1" objects="1" scenarios="1"/>
  <mergeCells count="3">
    <mergeCell ref="B3:D3"/>
    <mergeCell ref="E3:G3"/>
    <mergeCell ref="H3:J3"/>
  </mergeCells>
  <pageMargins left="0.75" right="0.75" top="1" bottom="1" header="0.3" footer="0.3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PARAMETERS!$B$2:$B$10</xm:f>
          </x14:formula1>
          <xm:sqref>D5:D34 G5:G34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"/>
  <sheetViews>
    <sheetView workbookViewId="0">
      <selection activeCell="D9" sqref="D9"/>
    </sheetView>
  </sheetViews>
  <sheetFormatPr baseColWidth="10" defaultRowHeight="16" x14ac:dyDescent="0.2"/>
  <cols>
    <col min="7" max="7" width="30" customWidth="1"/>
  </cols>
  <sheetData>
    <row r="1" spans="1:11" x14ac:dyDescent="0.2">
      <c r="A1" s="41" t="s">
        <v>52</v>
      </c>
      <c r="B1" s="41" t="s">
        <v>53</v>
      </c>
      <c r="C1" s="41" t="s">
        <v>59</v>
      </c>
      <c r="D1" s="41" t="s">
        <v>60</v>
      </c>
      <c r="E1" s="41" t="s">
        <v>61</v>
      </c>
      <c r="F1" s="41" t="s">
        <v>64</v>
      </c>
      <c r="G1" s="41" t="s">
        <v>75</v>
      </c>
      <c r="H1" s="43">
        <v>10</v>
      </c>
      <c r="I1" s="41"/>
      <c r="J1" s="41"/>
      <c r="K1" s="41"/>
    </row>
    <row r="2" spans="1:11" x14ac:dyDescent="0.2">
      <c r="A2" t="s">
        <v>79</v>
      </c>
      <c r="B2" t="s">
        <v>86</v>
      </c>
      <c r="C2" t="s">
        <v>83</v>
      </c>
      <c r="D2">
        <v>1</v>
      </c>
      <c r="E2" t="s">
        <v>62</v>
      </c>
      <c r="F2" t="s">
        <v>65</v>
      </c>
      <c r="G2" s="41" t="s">
        <v>76</v>
      </c>
      <c r="H2" s="44">
        <v>10</v>
      </c>
    </row>
    <row r="3" spans="1:11" x14ac:dyDescent="0.2">
      <c r="A3" t="s">
        <v>80</v>
      </c>
      <c r="B3" t="s">
        <v>87</v>
      </c>
      <c r="D3">
        <v>2</v>
      </c>
      <c r="E3" t="s">
        <v>63</v>
      </c>
      <c r="F3" t="s">
        <v>66</v>
      </c>
      <c r="G3" s="41" t="s">
        <v>77</v>
      </c>
      <c r="H3" s="44">
        <v>15</v>
      </c>
    </row>
    <row r="4" spans="1:11" x14ac:dyDescent="0.2">
      <c r="B4" t="s">
        <v>88</v>
      </c>
      <c r="D4">
        <v>3</v>
      </c>
      <c r="F4" t="s">
        <v>67</v>
      </c>
      <c r="G4" s="41" t="s">
        <v>78</v>
      </c>
      <c r="H4" s="44">
        <v>7.5</v>
      </c>
    </row>
    <row r="5" spans="1:11" x14ac:dyDescent="0.2">
      <c r="B5" t="s">
        <v>54</v>
      </c>
      <c r="D5">
        <v>4</v>
      </c>
      <c r="F5" t="s">
        <v>68</v>
      </c>
    </row>
    <row r="6" spans="1:11" x14ac:dyDescent="0.2">
      <c r="B6" t="s">
        <v>55</v>
      </c>
      <c r="D6">
        <v>5</v>
      </c>
      <c r="F6" t="s">
        <v>69</v>
      </c>
    </row>
    <row r="7" spans="1:11" x14ac:dyDescent="0.2">
      <c r="B7" t="s">
        <v>56</v>
      </c>
      <c r="F7" t="s">
        <v>70</v>
      </c>
    </row>
    <row r="8" spans="1:11" x14ac:dyDescent="0.2">
      <c r="B8" t="s">
        <v>57</v>
      </c>
      <c r="F8" t="s">
        <v>71</v>
      </c>
    </row>
    <row r="9" spans="1:11" x14ac:dyDescent="0.2">
      <c r="B9" t="s">
        <v>58</v>
      </c>
      <c r="F9" t="s">
        <v>72</v>
      </c>
    </row>
    <row r="10" spans="1:11" x14ac:dyDescent="0.2">
      <c r="B10" t="s">
        <v>89</v>
      </c>
      <c r="F10" t="s">
        <v>73</v>
      </c>
    </row>
  </sheetData>
  <sheetProtection algorithmName="SHA-512" hashValue="w6SDGsyyL8tZKbbeHNMouzA4EFszFc6LWRBaTKd6wd2UNHhuOsSZtsdhjjgOoZiyUF/NXMRjqVqjqSV5Qn/rhA==" saltValue="hil9qMkNL6ugwVEXeEinK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"/>
  <sheetViews>
    <sheetView workbookViewId="0">
      <selection activeCell="F13" sqref="F13"/>
    </sheetView>
  </sheetViews>
  <sheetFormatPr baseColWidth="10" defaultRowHeight="16" x14ac:dyDescent="0.2"/>
  <cols>
    <col min="1" max="16384" width="10.83203125" style="14"/>
  </cols>
  <sheetData>
    <row r="6" spans="2:2" ht="62" x14ac:dyDescent="0.7">
      <c r="B6" s="13" t="s">
        <v>45</v>
      </c>
    </row>
  </sheetData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INFORMATION</vt:lpstr>
      <vt:lpstr>JUDO</vt:lpstr>
      <vt:lpstr>KATA</vt:lpstr>
      <vt:lpstr>PARAMETERS</vt:lpstr>
      <vt:lpstr>Copyright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 User</cp:lastModifiedBy>
  <dcterms:created xsi:type="dcterms:W3CDTF">2016-11-13T19:15:10Z</dcterms:created>
  <dcterms:modified xsi:type="dcterms:W3CDTF">2020-01-19T16:32:48Z</dcterms:modified>
</cp:coreProperties>
</file>